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Informacion Presupuestal\"/>
    </mc:Choice>
  </mc:AlternateContent>
  <bookViews>
    <workbookView xWindow="0" yWindow="0" windowWidth="28800" windowHeight="1180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COG!$A$1:$H$88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E74" i="1"/>
  <c r="H74" i="1" s="1"/>
  <c r="E73" i="1"/>
  <c r="H73" i="1" s="1"/>
  <c r="H72" i="1"/>
  <c r="E72" i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H66" i="1"/>
  <c r="E66" i="1"/>
  <c r="G65" i="1"/>
  <c r="F65" i="1"/>
  <c r="E65" i="1"/>
  <c r="H65" i="1" s="1"/>
  <c r="D65" i="1"/>
  <c r="C65" i="1"/>
  <c r="H64" i="1"/>
  <c r="E64" i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H54" i="1"/>
  <c r="E54" i="1"/>
  <c r="G53" i="1"/>
  <c r="F53" i="1"/>
  <c r="E53" i="1"/>
  <c r="H53" i="1" s="1"/>
  <c r="D53" i="1"/>
  <c r="C53" i="1"/>
  <c r="H52" i="1"/>
  <c r="E52" i="1"/>
  <c r="E51" i="1"/>
  <c r="H51" i="1" s="1"/>
  <c r="E50" i="1"/>
  <c r="H50" i="1" s="1"/>
  <c r="E49" i="1"/>
  <c r="H49" i="1" s="1"/>
  <c r="H48" i="1"/>
  <c r="E48" i="1"/>
  <c r="E47" i="1"/>
  <c r="H47" i="1" s="1"/>
  <c r="E46" i="1"/>
  <c r="H46" i="1" s="1"/>
  <c r="E45" i="1"/>
  <c r="H45" i="1" s="1"/>
  <c r="H44" i="1"/>
  <c r="E44" i="1"/>
  <c r="G43" i="1"/>
  <c r="F43" i="1"/>
  <c r="E43" i="1"/>
  <c r="H43" i="1" s="1"/>
  <c r="D43" i="1"/>
  <c r="C43" i="1"/>
  <c r="H42" i="1"/>
  <c r="E42" i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H35" i="1" s="1"/>
  <c r="H34" i="1"/>
  <c r="E34" i="1"/>
  <c r="G33" i="1"/>
  <c r="F33" i="1"/>
  <c r="E33" i="1"/>
  <c r="H33" i="1" s="1"/>
  <c r="D33" i="1"/>
  <c r="C33" i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G23" i="1"/>
  <c r="F23" i="1"/>
  <c r="E23" i="1"/>
  <c r="H23" i="1" s="1"/>
  <c r="D23" i="1"/>
  <c r="C23" i="1"/>
  <c r="H22" i="1"/>
  <c r="E22" i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H14" i="1"/>
  <c r="E14" i="1"/>
  <c r="G13" i="1"/>
  <c r="F13" i="1"/>
  <c r="E13" i="1"/>
  <c r="H13" i="1" s="1"/>
  <c r="D13" i="1"/>
  <c r="C13" i="1"/>
  <c r="H12" i="1"/>
  <c r="E12" i="1"/>
  <c r="E11" i="1"/>
  <c r="H11" i="1" s="1"/>
  <c r="E10" i="1"/>
  <c r="H10" i="1" s="1"/>
  <c r="E9" i="1"/>
  <c r="H9" i="1" s="1"/>
  <c r="H8" i="1"/>
  <c r="E8" i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<sst xmlns="http://schemas.openxmlformats.org/spreadsheetml/2006/main" count="85" uniqueCount="85">
  <si>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INSTITUTO TECNOLÓGICO SUPERIOR DE PURÍSIMA DEL RINCÓN
Estado Analítico del Ejercicio del Presupuesto de Egresos
Clasificación por Objeto del Gasto (Capítulo y Concepto)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</si>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</sst>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80</xdr:row>
      <xdr:rowOff>5325</xdr:rowOff>
    </xdr:from>
    <xdr:to>
      <xdr:col>1</xdr:col>
      <xdr:colOff>3538383</xdr:colOff>
      <xdr:row>85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5725" y="13835625"/>
          <a:ext cx="3538383" cy="91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277342</xdr:colOff>
      <xdr:row>80</xdr:row>
      <xdr:rowOff>1</xdr:rowOff>
    </xdr:from>
    <xdr:to>
      <xdr:col>7</xdr:col>
      <xdr:colOff>857250</xdr:colOff>
      <xdr:row>85</xdr:row>
      <xdr:rowOff>123826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135217" y="13830301"/>
          <a:ext cx="3723158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68" workbookViewId="0">
      <selection activeCell="H88" sqref="A1:H88"/>
    </sheetView>
  </sheetViews>
  <sheetFormatPr baseColWidth="10" defaultColWidth="12" defaultRowHeight="12.7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49.5" customHeight="1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1</v>
      </c>
      <c r="B2" s="22"/>
      <c r="C2" s="18" t="s">
        <v>2</v>
      </c>
      <c r="D2" s="19"/>
      <c r="E2" s="19"/>
      <c r="F2" s="19"/>
      <c r="G2" s="20"/>
      <c r="H2" s="27" t="s">
        <v>3</v>
      </c>
    </row>
    <row r="3" spans="1:8" ht="24.75" customHeight="1" x14ac:dyDescent="0.2">
      <c r="A3" s="23"/>
      <c r="B3" s="2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8"/>
    </row>
    <row r="4" spans="1:8" x14ac:dyDescent="0.2">
      <c r="A4" s="25"/>
      <c r="B4" s="26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>SUM(C6:C12)</f>
        <v>14786792.889999999</v>
      </c>
      <c r="D5" s="6">
        <f>SUM(D6:D12)</f>
        <v>24571730.939999998</v>
      </c>
      <c r="E5" s="6">
        <f>C5+D5</f>
        <v>39358523.829999998</v>
      </c>
      <c r="F5" s="6">
        <f>SUM(F6:F12)</f>
        <v>27248585.790000003</v>
      </c>
      <c r="G5" s="6">
        <f>SUM(G6:G12)</f>
        <v>27248585.790000003</v>
      </c>
      <c r="H5" s="6">
        <f>E5-F5</f>
        <v>12109938.039999995</v>
      </c>
    </row>
    <row r="6" spans="1:8" x14ac:dyDescent="0.2">
      <c r="A6" s="7">
        <v>1100</v>
      </c>
      <c r="B6" s="8" t="s">
        <v>12</v>
      </c>
      <c r="C6" s="9">
        <v>10090775.43</v>
      </c>
      <c r="D6" s="9">
        <v>14724539.699999999</v>
      </c>
      <c r="E6" s="9">
        <f t="shared" ref="E6:E69" si="0">C6+D6</f>
        <v>24815315.129999999</v>
      </c>
      <c r="F6" s="9">
        <v>19468870.84</v>
      </c>
      <c r="G6" s="9">
        <v>19468870.84</v>
      </c>
      <c r="H6" s="9">
        <f t="shared" ref="H6:H69" si="1">E6-F6</f>
        <v>5346444.2899999991</v>
      </c>
    </row>
    <row r="7" spans="1:8" x14ac:dyDescent="0.2">
      <c r="A7" s="7">
        <v>1200</v>
      </c>
      <c r="B7" s="8" t="s">
        <v>13</v>
      </c>
      <c r="C7" s="9">
        <v>0</v>
      </c>
      <c r="D7" s="9">
        <v>0</v>
      </c>
      <c r="E7" s="9">
        <f t="shared" si="0"/>
        <v>0</v>
      </c>
      <c r="F7" s="9">
        <v>0</v>
      </c>
      <c r="G7" s="9">
        <v>0</v>
      </c>
      <c r="H7" s="9">
        <f t="shared" si="1"/>
        <v>0</v>
      </c>
    </row>
    <row r="8" spans="1:8" x14ac:dyDescent="0.2">
      <c r="A8" s="7">
        <v>1300</v>
      </c>
      <c r="B8" s="8" t="s">
        <v>14</v>
      </c>
      <c r="C8" s="9">
        <v>1786711.1</v>
      </c>
      <c r="D8" s="9">
        <v>3566762.16</v>
      </c>
      <c r="E8" s="9">
        <f t="shared" si="0"/>
        <v>5353473.26</v>
      </c>
      <c r="F8" s="9">
        <v>2238304.94</v>
      </c>
      <c r="G8" s="9">
        <v>2238304.94</v>
      </c>
      <c r="H8" s="9">
        <f t="shared" si="1"/>
        <v>3115168.32</v>
      </c>
    </row>
    <row r="9" spans="1:8" x14ac:dyDescent="0.2">
      <c r="A9" s="7">
        <v>1400</v>
      </c>
      <c r="B9" s="8" t="s">
        <v>15</v>
      </c>
      <c r="C9" s="9">
        <v>2180529.19</v>
      </c>
      <c r="D9" s="9">
        <v>3077393.01</v>
      </c>
      <c r="E9" s="9">
        <f t="shared" si="0"/>
        <v>5257922.1999999993</v>
      </c>
      <c r="F9" s="9">
        <v>3987514.96</v>
      </c>
      <c r="G9" s="9">
        <v>3987514.96</v>
      </c>
      <c r="H9" s="9">
        <f t="shared" si="1"/>
        <v>1270407.2399999993</v>
      </c>
    </row>
    <row r="10" spans="1:8" x14ac:dyDescent="0.2">
      <c r="A10" s="7">
        <v>1500</v>
      </c>
      <c r="B10" s="8" t="s">
        <v>16</v>
      </c>
      <c r="C10" s="9">
        <v>728777.17</v>
      </c>
      <c r="D10" s="9">
        <v>1226888.07</v>
      </c>
      <c r="E10" s="9">
        <f t="shared" si="0"/>
        <v>1955665.2400000002</v>
      </c>
      <c r="F10" s="9">
        <v>1553895.05</v>
      </c>
      <c r="G10" s="9">
        <v>1553895.05</v>
      </c>
      <c r="H10" s="9">
        <f t="shared" si="1"/>
        <v>401770.19000000018</v>
      </c>
    </row>
    <row r="11" spans="1:8" x14ac:dyDescent="0.2">
      <c r="A11" s="7">
        <v>1600</v>
      </c>
      <c r="B11" s="8" t="s">
        <v>17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7">
        <v>1700</v>
      </c>
      <c r="B12" s="8" t="s">
        <v>18</v>
      </c>
      <c r="C12" s="9">
        <v>0</v>
      </c>
      <c r="D12" s="9">
        <v>1976148</v>
      </c>
      <c r="E12" s="9">
        <f t="shared" si="0"/>
        <v>1976148</v>
      </c>
      <c r="F12" s="9">
        <v>0</v>
      </c>
      <c r="G12" s="9">
        <v>0</v>
      </c>
      <c r="H12" s="9">
        <f t="shared" si="1"/>
        <v>1976148</v>
      </c>
    </row>
    <row r="13" spans="1:8" x14ac:dyDescent="0.2">
      <c r="A13" s="4" t="s">
        <v>19</v>
      </c>
      <c r="B13" s="5"/>
      <c r="C13" s="10">
        <f>SUM(C14:C22)</f>
        <v>1329791.21</v>
      </c>
      <c r="D13" s="10">
        <f>SUM(D14:D22)</f>
        <v>1647241.9300000002</v>
      </c>
      <c r="E13" s="10">
        <f t="shared" si="0"/>
        <v>2977033.14</v>
      </c>
      <c r="F13" s="10">
        <f>SUM(F14:F22)</f>
        <v>782158.37</v>
      </c>
      <c r="G13" s="10">
        <f>SUM(G14:G22)</f>
        <v>744321.21</v>
      </c>
      <c r="H13" s="10">
        <f t="shared" si="1"/>
        <v>2194874.77</v>
      </c>
    </row>
    <row r="14" spans="1:8" x14ac:dyDescent="0.2">
      <c r="A14" s="7">
        <v>2100</v>
      </c>
      <c r="B14" s="8" t="s">
        <v>20</v>
      </c>
      <c r="C14" s="9">
        <v>336490.49</v>
      </c>
      <c r="D14" s="9">
        <v>624017.05000000005</v>
      </c>
      <c r="E14" s="9">
        <f t="shared" si="0"/>
        <v>960507.54</v>
      </c>
      <c r="F14" s="9">
        <v>401210.29</v>
      </c>
      <c r="G14" s="9">
        <v>391002.29</v>
      </c>
      <c r="H14" s="9">
        <f t="shared" si="1"/>
        <v>559297.25</v>
      </c>
    </row>
    <row r="15" spans="1:8" x14ac:dyDescent="0.2">
      <c r="A15" s="7">
        <v>2200</v>
      </c>
      <c r="B15" s="8" t="s">
        <v>21</v>
      </c>
      <c r="C15" s="9">
        <v>42842.55</v>
      </c>
      <c r="D15" s="9">
        <v>42842.55</v>
      </c>
      <c r="E15" s="9">
        <f t="shared" si="0"/>
        <v>85685.1</v>
      </c>
      <c r="F15" s="9">
        <v>15329.72</v>
      </c>
      <c r="G15" s="9">
        <v>11877.72</v>
      </c>
      <c r="H15" s="9">
        <f t="shared" si="1"/>
        <v>70355.38</v>
      </c>
    </row>
    <row r="16" spans="1:8" x14ac:dyDescent="0.2">
      <c r="A16" s="7">
        <v>2300</v>
      </c>
      <c r="B16" s="8" t="s">
        <v>22</v>
      </c>
      <c r="C16" s="9">
        <v>0</v>
      </c>
      <c r="D16" s="9">
        <v>31.03</v>
      </c>
      <c r="E16" s="9">
        <f t="shared" si="0"/>
        <v>31.03</v>
      </c>
      <c r="F16" s="9">
        <v>0</v>
      </c>
      <c r="G16" s="9">
        <v>0</v>
      </c>
      <c r="H16" s="9">
        <f t="shared" si="1"/>
        <v>31.03</v>
      </c>
    </row>
    <row r="17" spans="1:8" x14ac:dyDescent="0.2">
      <c r="A17" s="7">
        <v>2400</v>
      </c>
      <c r="B17" s="8" t="s">
        <v>23</v>
      </c>
      <c r="C17" s="9">
        <v>147994.54999999999</v>
      </c>
      <c r="D17" s="9">
        <v>312031.82</v>
      </c>
      <c r="E17" s="9">
        <f t="shared" si="0"/>
        <v>460026.37</v>
      </c>
      <c r="F17" s="9">
        <v>56125.18</v>
      </c>
      <c r="G17" s="9">
        <v>52518.18</v>
      </c>
      <c r="H17" s="9">
        <f t="shared" si="1"/>
        <v>403901.19</v>
      </c>
    </row>
    <row r="18" spans="1:8" x14ac:dyDescent="0.2">
      <c r="A18" s="7">
        <v>2500</v>
      </c>
      <c r="B18" s="8" t="s">
        <v>24</v>
      </c>
      <c r="C18" s="9">
        <v>215650.01</v>
      </c>
      <c r="D18" s="9">
        <v>140882.71</v>
      </c>
      <c r="E18" s="9">
        <f t="shared" si="0"/>
        <v>356532.72</v>
      </c>
      <c r="F18" s="9">
        <v>21715.41</v>
      </c>
      <c r="G18" s="9">
        <v>21077.41</v>
      </c>
      <c r="H18" s="9">
        <f t="shared" si="1"/>
        <v>334817.31</v>
      </c>
    </row>
    <row r="19" spans="1:8" x14ac:dyDescent="0.2">
      <c r="A19" s="7">
        <v>2600</v>
      </c>
      <c r="B19" s="8" t="s">
        <v>25</v>
      </c>
      <c r="C19" s="9">
        <v>292859.15000000002</v>
      </c>
      <c r="D19" s="9">
        <v>68140.850000000006</v>
      </c>
      <c r="E19" s="9">
        <f t="shared" si="0"/>
        <v>361000</v>
      </c>
      <c r="F19" s="9">
        <v>39996.11</v>
      </c>
      <c r="G19" s="9">
        <v>21840.03</v>
      </c>
      <c r="H19" s="9">
        <f t="shared" si="1"/>
        <v>321003.89</v>
      </c>
    </row>
    <row r="20" spans="1:8" x14ac:dyDescent="0.2">
      <c r="A20" s="7">
        <v>2700</v>
      </c>
      <c r="B20" s="8" t="s">
        <v>26</v>
      </c>
      <c r="C20" s="9">
        <v>84050</v>
      </c>
      <c r="D20" s="9">
        <v>80400</v>
      </c>
      <c r="E20" s="9">
        <f t="shared" si="0"/>
        <v>164450</v>
      </c>
      <c r="F20" s="9">
        <v>19425.5</v>
      </c>
      <c r="G20" s="9">
        <v>18255.52</v>
      </c>
      <c r="H20" s="9">
        <f t="shared" si="1"/>
        <v>145024.5</v>
      </c>
    </row>
    <row r="21" spans="1:8" x14ac:dyDescent="0.2">
      <c r="A21" s="7">
        <v>2800</v>
      </c>
      <c r="B21" s="8" t="s">
        <v>27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7">
        <v>2900</v>
      </c>
      <c r="B22" s="8" t="s">
        <v>28</v>
      </c>
      <c r="C22" s="9">
        <v>209904.46</v>
      </c>
      <c r="D22" s="9">
        <v>378895.92</v>
      </c>
      <c r="E22" s="9">
        <f t="shared" si="0"/>
        <v>588800.38</v>
      </c>
      <c r="F22" s="9">
        <v>228356.16</v>
      </c>
      <c r="G22" s="9">
        <v>227750.06</v>
      </c>
      <c r="H22" s="9">
        <f t="shared" si="1"/>
        <v>360444.22</v>
      </c>
    </row>
    <row r="23" spans="1:8" x14ac:dyDescent="0.2">
      <c r="A23" s="4" t="s">
        <v>29</v>
      </c>
      <c r="B23" s="5"/>
      <c r="C23" s="10">
        <f>SUM(C24:C32)</f>
        <v>6475556.2000000011</v>
      </c>
      <c r="D23" s="10">
        <f>SUM(D24:D32)</f>
        <v>1427200.83</v>
      </c>
      <c r="E23" s="10">
        <f t="shared" si="0"/>
        <v>7902757.0300000012</v>
      </c>
      <c r="F23" s="10">
        <f>SUM(F24:F32)</f>
        <v>4236435.37</v>
      </c>
      <c r="G23" s="10">
        <f>SUM(G24:G32)</f>
        <v>3064255.189999999</v>
      </c>
      <c r="H23" s="10">
        <f t="shared" si="1"/>
        <v>3666321.6600000011</v>
      </c>
    </row>
    <row r="24" spans="1:8" x14ac:dyDescent="0.2">
      <c r="A24" s="7">
        <v>3100</v>
      </c>
      <c r="B24" s="8" t="s">
        <v>30</v>
      </c>
      <c r="C24" s="9">
        <v>1716783.76</v>
      </c>
      <c r="D24" s="9">
        <v>35314.11</v>
      </c>
      <c r="E24" s="9">
        <f t="shared" si="0"/>
        <v>1752097.87</v>
      </c>
      <c r="F24" s="9">
        <v>1032264.17</v>
      </c>
      <c r="G24" s="9">
        <v>957717.76</v>
      </c>
      <c r="H24" s="9">
        <f t="shared" si="1"/>
        <v>719833.70000000007</v>
      </c>
    </row>
    <row r="25" spans="1:8" x14ac:dyDescent="0.2">
      <c r="A25" s="7">
        <v>3200</v>
      </c>
      <c r="B25" s="8" t="s">
        <v>31</v>
      </c>
      <c r="C25" s="9">
        <v>312075</v>
      </c>
      <c r="D25" s="9">
        <v>32515</v>
      </c>
      <c r="E25" s="9">
        <f t="shared" si="0"/>
        <v>344590</v>
      </c>
      <c r="F25" s="9">
        <v>302645.78000000003</v>
      </c>
      <c r="G25" s="9">
        <v>302645.78000000003</v>
      </c>
      <c r="H25" s="9">
        <f t="shared" si="1"/>
        <v>41944.219999999972</v>
      </c>
    </row>
    <row r="26" spans="1:8" x14ac:dyDescent="0.2">
      <c r="A26" s="7">
        <v>3300</v>
      </c>
      <c r="B26" s="8" t="s">
        <v>32</v>
      </c>
      <c r="C26" s="9">
        <v>1225145.26</v>
      </c>
      <c r="D26" s="9">
        <v>455602.36</v>
      </c>
      <c r="E26" s="9">
        <f t="shared" si="0"/>
        <v>1680747.62</v>
      </c>
      <c r="F26" s="9">
        <v>733786.33</v>
      </c>
      <c r="G26" s="9">
        <v>569599.38</v>
      </c>
      <c r="H26" s="9">
        <f t="shared" si="1"/>
        <v>946961.29000000015</v>
      </c>
    </row>
    <row r="27" spans="1:8" x14ac:dyDescent="0.2">
      <c r="A27" s="7">
        <v>3400</v>
      </c>
      <c r="B27" s="8" t="s">
        <v>33</v>
      </c>
      <c r="C27" s="9">
        <v>322968.56</v>
      </c>
      <c r="D27" s="9">
        <v>60211.839999999997</v>
      </c>
      <c r="E27" s="9">
        <f t="shared" si="0"/>
        <v>383180.4</v>
      </c>
      <c r="F27" s="9">
        <v>249212.98</v>
      </c>
      <c r="G27" s="9">
        <v>70063.69</v>
      </c>
      <c r="H27" s="9">
        <f t="shared" si="1"/>
        <v>133967.42000000001</v>
      </c>
    </row>
    <row r="28" spans="1:8" x14ac:dyDescent="0.2">
      <c r="A28" s="7">
        <v>3500</v>
      </c>
      <c r="B28" s="8" t="s">
        <v>34</v>
      </c>
      <c r="C28" s="9">
        <v>1504963.15</v>
      </c>
      <c r="D28" s="9">
        <v>331663.88</v>
      </c>
      <c r="E28" s="9">
        <f t="shared" si="0"/>
        <v>1836627.0299999998</v>
      </c>
      <c r="F28" s="9">
        <v>1080596.75</v>
      </c>
      <c r="G28" s="9">
        <v>852803.03</v>
      </c>
      <c r="H28" s="9">
        <f t="shared" si="1"/>
        <v>756030.2799999998</v>
      </c>
    </row>
    <row r="29" spans="1:8" x14ac:dyDescent="0.2">
      <c r="A29" s="7">
        <v>3600</v>
      </c>
      <c r="B29" s="8" t="s">
        <v>35</v>
      </c>
      <c r="C29" s="9">
        <v>116000</v>
      </c>
      <c r="D29" s="9">
        <v>30000</v>
      </c>
      <c r="E29" s="9">
        <f t="shared" si="0"/>
        <v>146000</v>
      </c>
      <c r="F29" s="9">
        <v>63213.51</v>
      </c>
      <c r="G29" s="9">
        <v>24817.51</v>
      </c>
      <c r="H29" s="9">
        <f t="shared" si="1"/>
        <v>82786.489999999991</v>
      </c>
    </row>
    <row r="30" spans="1:8" x14ac:dyDescent="0.2">
      <c r="A30" s="7">
        <v>3700</v>
      </c>
      <c r="B30" s="8" t="s">
        <v>36</v>
      </c>
      <c r="C30" s="9">
        <v>219730.73</v>
      </c>
      <c r="D30" s="9">
        <v>114900</v>
      </c>
      <c r="E30" s="9">
        <f t="shared" si="0"/>
        <v>334630.73</v>
      </c>
      <c r="F30" s="9">
        <v>27803.05</v>
      </c>
      <c r="G30" s="9">
        <v>26504.05</v>
      </c>
      <c r="H30" s="9">
        <f t="shared" si="1"/>
        <v>306827.68</v>
      </c>
    </row>
    <row r="31" spans="1:8" x14ac:dyDescent="0.2">
      <c r="A31" s="7">
        <v>3800</v>
      </c>
      <c r="B31" s="8" t="s">
        <v>37</v>
      </c>
      <c r="C31" s="9">
        <v>271009.53999999998</v>
      </c>
      <c r="D31" s="9">
        <v>257789.87</v>
      </c>
      <c r="E31" s="9">
        <f t="shared" si="0"/>
        <v>528799.40999999992</v>
      </c>
      <c r="F31" s="9">
        <v>86848.35</v>
      </c>
      <c r="G31" s="9">
        <v>61416.59</v>
      </c>
      <c r="H31" s="9">
        <f t="shared" si="1"/>
        <v>441951.05999999994</v>
      </c>
    </row>
    <row r="32" spans="1:8" x14ac:dyDescent="0.2">
      <c r="A32" s="7">
        <v>3900</v>
      </c>
      <c r="B32" s="8" t="s">
        <v>38</v>
      </c>
      <c r="C32" s="9">
        <v>786880.2</v>
      </c>
      <c r="D32" s="9">
        <v>109203.77</v>
      </c>
      <c r="E32" s="9">
        <f t="shared" si="0"/>
        <v>896083.97</v>
      </c>
      <c r="F32" s="9">
        <v>660064.44999999995</v>
      </c>
      <c r="G32" s="9">
        <v>198687.4</v>
      </c>
      <c r="H32" s="9">
        <f t="shared" si="1"/>
        <v>236019.52000000002</v>
      </c>
    </row>
    <row r="33" spans="1:8" x14ac:dyDescent="0.2">
      <c r="A33" s="4" t="s">
        <v>39</v>
      </c>
      <c r="B33" s="5"/>
      <c r="C33" s="10">
        <f>SUM(C34:C42)</f>
        <v>150000</v>
      </c>
      <c r="D33" s="10">
        <f>SUM(D34:D42)</f>
        <v>829370</v>
      </c>
      <c r="E33" s="10">
        <f t="shared" si="0"/>
        <v>979370</v>
      </c>
      <c r="F33" s="10">
        <f>SUM(F34:F42)</f>
        <v>464047</v>
      </c>
      <c r="G33" s="10">
        <f>SUM(G34:G42)</f>
        <v>422304</v>
      </c>
      <c r="H33" s="10">
        <f t="shared" si="1"/>
        <v>515323</v>
      </c>
    </row>
    <row r="34" spans="1:8" x14ac:dyDescent="0.2">
      <c r="A34" s="7">
        <v>4100</v>
      </c>
      <c r="B34" s="8" t="s">
        <v>40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7">
        <v>4200</v>
      </c>
      <c r="B35" s="8" t="s">
        <v>41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7">
        <v>4300</v>
      </c>
      <c r="B36" s="8" t="s">
        <v>42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7">
        <v>4400</v>
      </c>
      <c r="B37" s="8" t="s">
        <v>43</v>
      </c>
      <c r="C37" s="9">
        <v>150000</v>
      </c>
      <c r="D37" s="9">
        <v>829370</v>
      </c>
      <c r="E37" s="9">
        <f t="shared" si="0"/>
        <v>979370</v>
      </c>
      <c r="F37" s="9">
        <v>464047</v>
      </c>
      <c r="G37" s="9">
        <v>422304</v>
      </c>
      <c r="H37" s="9">
        <f t="shared" si="1"/>
        <v>515323</v>
      </c>
    </row>
    <row r="38" spans="1:8" x14ac:dyDescent="0.2">
      <c r="A38" s="7">
        <v>4500</v>
      </c>
      <c r="B38" s="8" t="s">
        <v>44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7">
        <v>4600</v>
      </c>
      <c r="B39" s="8" t="s">
        <v>45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7">
        <v>4700</v>
      </c>
      <c r="B40" s="8" t="s">
        <v>46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7">
        <v>4800</v>
      </c>
      <c r="B41" s="8" t="s">
        <v>47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7">
        <v>4900</v>
      </c>
      <c r="B42" s="8" t="s">
        <v>48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4" t="s">
        <v>49</v>
      </c>
      <c r="B43" s="5"/>
      <c r="C43" s="10">
        <f>SUM(C44:C52)</f>
        <v>116011.04</v>
      </c>
      <c r="D43" s="10">
        <f>SUM(D44:D52)</f>
        <v>3753260.93</v>
      </c>
      <c r="E43" s="10">
        <f t="shared" si="0"/>
        <v>3869271.97</v>
      </c>
      <c r="F43" s="10">
        <f>SUM(F44:F52)</f>
        <v>637852.59</v>
      </c>
      <c r="G43" s="10">
        <f>SUM(G44:G52)</f>
        <v>637852.59</v>
      </c>
      <c r="H43" s="10">
        <f t="shared" si="1"/>
        <v>3231419.3800000004</v>
      </c>
    </row>
    <row r="44" spans="1:8" x14ac:dyDescent="0.2">
      <c r="A44" s="7">
        <v>5100</v>
      </c>
      <c r="B44" s="8" t="s">
        <v>50</v>
      </c>
      <c r="C44" s="9">
        <v>113411.04</v>
      </c>
      <c r="D44" s="9">
        <v>1140959.6200000001</v>
      </c>
      <c r="E44" s="9">
        <f t="shared" si="0"/>
        <v>1254370.6600000001</v>
      </c>
      <c r="F44" s="9">
        <v>152152.07999999999</v>
      </c>
      <c r="G44" s="9">
        <v>152152.07999999999</v>
      </c>
      <c r="H44" s="9">
        <f t="shared" si="1"/>
        <v>1102218.58</v>
      </c>
    </row>
    <row r="45" spans="1:8" x14ac:dyDescent="0.2">
      <c r="A45" s="7">
        <v>5200</v>
      </c>
      <c r="B45" s="8" t="s">
        <v>51</v>
      </c>
      <c r="C45" s="9">
        <v>0</v>
      </c>
      <c r="D45" s="9">
        <v>8000</v>
      </c>
      <c r="E45" s="9">
        <f t="shared" si="0"/>
        <v>8000</v>
      </c>
      <c r="F45" s="9">
        <v>0</v>
      </c>
      <c r="G45" s="9">
        <v>0</v>
      </c>
      <c r="H45" s="9">
        <f t="shared" si="1"/>
        <v>8000</v>
      </c>
    </row>
    <row r="46" spans="1:8" x14ac:dyDescent="0.2">
      <c r="A46" s="7">
        <v>5300</v>
      </c>
      <c r="B46" s="8" t="s">
        <v>52</v>
      </c>
      <c r="C46" s="9">
        <v>2600</v>
      </c>
      <c r="D46" s="9">
        <v>488300.6</v>
      </c>
      <c r="E46" s="9">
        <f t="shared" si="0"/>
        <v>490900.6</v>
      </c>
      <c r="F46" s="9">
        <v>37947.96</v>
      </c>
      <c r="G46" s="9">
        <v>37947.96</v>
      </c>
      <c r="H46" s="9">
        <f t="shared" si="1"/>
        <v>452952.63999999996</v>
      </c>
    </row>
    <row r="47" spans="1:8" x14ac:dyDescent="0.2">
      <c r="A47" s="7">
        <v>5400</v>
      </c>
      <c r="B47" s="8" t="s">
        <v>53</v>
      </c>
      <c r="C47" s="9">
        <v>0</v>
      </c>
      <c r="D47" s="9">
        <v>0</v>
      </c>
      <c r="E47" s="9">
        <f t="shared" si="0"/>
        <v>0</v>
      </c>
      <c r="F47" s="9">
        <v>0</v>
      </c>
      <c r="G47" s="9">
        <v>0</v>
      </c>
      <c r="H47" s="9">
        <f t="shared" si="1"/>
        <v>0</v>
      </c>
    </row>
    <row r="48" spans="1:8" x14ac:dyDescent="0.2">
      <c r="A48" s="7">
        <v>5500</v>
      </c>
      <c r="B48" s="8" t="s">
        <v>54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7">
        <v>5600</v>
      </c>
      <c r="B49" s="8" t="s">
        <v>55</v>
      </c>
      <c r="C49" s="9">
        <v>0</v>
      </c>
      <c r="D49" s="9">
        <v>2116000.71</v>
      </c>
      <c r="E49" s="9">
        <f t="shared" si="0"/>
        <v>2116000.71</v>
      </c>
      <c r="F49" s="9">
        <v>447752.55</v>
      </c>
      <c r="G49" s="9">
        <v>447752.55</v>
      </c>
      <c r="H49" s="9">
        <f t="shared" si="1"/>
        <v>1668248.16</v>
      </c>
    </row>
    <row r="50" spans="1:8" x14ac:dyDescent="0.2">
      <c r="A50" s="7">
        <v>5700</v>
      </c>
      <c r="B50" s="8" t="s">
        <v>56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7">
        <v>5800</v>
      </c>
      <c r="B51" s="8" t="s">
        <v>57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7">
        <v>5900</v>
      </c>
      <c r="B52" s="8" t="s">
        <v>58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4" t="s">
        <v>59</v>
      </c>
      <c r="B53" s="5"/>
      <c r="C53" s="10">
        <f>SUM(C54:C56)</f>
        <v>0</v>
      </c>
      <c r="D53" s="10">
        <f>SUM(D54:D56)</f>
        <v>2376139.27</v>
      </c>
      <c r="E53" s="10">
        <f t="shared" si="0"/>
        <v>2376139.27</v>
      </c>
      <c r="F53" s="10">
        <f>SUM(F54:F56)</f>
        <v>2369293.6</v>
      </c>
      <c r="G53" s="10">
        <f>SUM(G54:G56)</f>
        <v>2369293.6</v>
      </c>
      <c r="H53" s="10">
        <f t="shared" si="1"/>
        <v>6845.6699999999255</v>
      </c>
    </row>
    <row r="54" spans="1:8" x14ac:dyDescent="0.2">
      <c r="A54" s="7">
        <v>6100</v>
      </c>
      <c r="B54" s="8" t="s">
        <v>60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7">
        <v>6200</v>
      </c>
      <c r="B55" s="8" t="s">
        <v>61</v>
      </c>
      <c r="C55" s="9">
        <v>0</v>
      </c>
      <c r="D55" s="9">
        <v>2376139.27</v>
      </c>
      <c r="E55" s="9">
        <f t="shared" si="0"/>
        <v>2376139.27</v>
      </c>
      <c r="F55" s="9">
        <v>2369293.6</v>
      </c>
      <c r="G55" s="9">
        <v>2369293.6</v>
      </c>
      <c r="H55" s="9">
        <f t="shared" si="1"/>
        <v>6845.6699999999255</v>
      </c>
    </row>
    <row r="56" spans="1:8" x14ac:dyDescent="0.2">
      <c r="A56" s="7">
        <v>6300</v>
      </c>
      <c r="B56" s="8" t="s">
        <v>62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4" t="s">
        <v>63</v>
      </c>
      <c r="B57" s="5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7">
        <v>7100</v>
      </c>
      <c r="B58" s="8" t="s">
        <v>64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7">
        <v>7200</v>
      </c>
      <c r="B59" s="8" t="s">
        <v>65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7">
        <v>7300</v>
      </c>
      <c r="B60" s="8" t="s">
        <v>66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7">
        <v>7400</v>
      </c>
      <c r="B61" s="8" t="s">
        <v>67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7">
        <v>7500</v>
      </c>
      <c r="B62" s="8" t="s">
        <v>68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7">
        <v>7600</v>
      </c>
      <c r="B63" s="8" t="s">
        <v>69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7">
        <v>7900</v>
      </c>
      <c r="B64" s="8" t="s">
        <v>70</v>
      </c>
      <c r="C64" s="9">
        <v>0</v>
      </c>
      <c r="D64" s="9">
        <v>0</v>
      </c>
      <c r="E64" s="9">
        <f t="shared" si="0"/>
        <v>0</v>
      </c>
      <c r="F64" s="9">
        <v>0</v>
      </c>
      <c r="G64" s="9">
        <v>0</v>
      </c>
      <c r="H64" s="9">
        <f t="shared" si="1"/>
        <v>0</v>
      </c>
    </row>
    <row r="65" spans="1:8" x14ac:dyDescent="0.2">
      <c r="A65" s="4" t="s">
        <v>71</v>
      </c>
      <c r="B65" s="5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7">
        <v>8100</v>
      </c>
      <c r="B66" s="8" t="s">
        <v>72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7">
        <v>8300</v>
      </c>
      <c r="B67" s="8" t="s">
        <v>73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7">
        <v>8500</v>
      </c>
      <c r="B68" s="8" t="s">
        <v>74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4" t="s">
        <v>75</v>
      </c>
      <c r="B69" s="5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7">
        <v>9100</v>
      </c>
      <c r="B70" s="8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7">
        <v>9200</v>
      </c>
      <c r="B71" s="8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7">
        <v>9300</v>
      </c>
      <c r="B72" s="8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7">
        <v>9400</v>
      </c>
      <c r="B73" s="8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7">
        <v>9500</v>
      </c>
      <c r="B74" s="8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7">
        <v>9600</v>
      </c>
      <c r="B75" s="8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1">
        <v>9900</v>
      </c>
      <c r="B76" s="12" t="s">
        <v>82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14"/>
      <c r="B77" s="15" t="s">
        <v>83</v>
      </c>
      <c r="C77" s="16">
        <f t="shared" ref="C77:H77" si="4">SUM(C5+C13+C23+C33+C43+C53+C57+C65+C69)</f>
        <v>22858151.339999996</v>
      </c>
      <c r="D77" s="16">
        <f t="shared" si="4"/>
        <v>34604943.899999999</v>
      </c>
      <c r="E77" s="16">
        <f t="shared" si="4"/>
        <v>57463095.240000002</v>
      </c>
      <c r="F77" s="16">
        <f t="shared" si="4"/>
        <v>35738372.720000006</v>
      </c>
      <c r="G77" s="16">
        <f t="shared" si="4"/>
        <v>34486612.380000003</v>
      </c>
      <c r="H77" s="16">
        <f t="shared" si="4"/>
        <v>21724722.519999996</v>
      </c>
    </row>
    <row r="79" spans="1:8" x14ac:dyDescent="0.2">
      <c r="A79" s="17" t="s">
        <v>84</v>
      </c>
    </row>
    <row r="80" spans="1:8" ht="33" customHeight="1" x14ac:dyDescent="0.2"/>
  </sheetData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2020-10-16T18:20:56Z</cp:lastPrinted>
  <dcterms:created xsi:type="dcterms:W3CDTF">2020-10-16T16:49:02Z</dcterms:created>
  <dcterms:modified xsi:type="dcterms:W3CDTF">2020-10-16T18:21:01Z</dcterms:modified>
</cp:coreProperties>
</file>